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6" i="1" l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<sst xmlns="http://schemas.openxmlformats.org/spreadsheetml/2006/main" count="79" uniqueCount="79">
  <si>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</si>
  <si>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</si>
  <si>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</si>
  <si>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</si>
  <si>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</si>
  <si>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</si>
  <si>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</si>
  <si>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</si>
  <si>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</si>
  <si>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</si>
  <si>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</si>
  <si>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</si>
  <si>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</si>
  <si>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</si>
  <si>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</si>
  <si>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</si>
  <si>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</si>
  <si>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</si>
  <si>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</si>
  <si>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</si>
  <si>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</si>
  <si>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</si>
  <si>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</si>
  <si>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</si>
  <si>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</si>
  <si>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</si>
  <si>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</si>
  <si>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</si>
  <si>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</si>
  <si>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</si>
  <si>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</si>
  <si>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</si>
  <si>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</si>
  <si>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</si>
  <si>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</si>
  <si>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</si>
  <si>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</si>
  <si>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</si>
  <si>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</si>
  <si>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</si>
  <si>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</si>
  <si>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</si>
  <si>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</si>
  <si>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</si>
  <si>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</si>
  <si>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</si>
  <si>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</si>
  <si>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</si>
  <si>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</si>
  <si>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</si>
  <si>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</si>
  <si>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</si>
  <si>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</si>
  <si>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</si>
  <si>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</si>
  <si>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</si>
  <si>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</si>
  <si>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</si>
  <si>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</si>
  <si>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</si>
  <si>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</si>
  <si>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</si>
  <si>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</si>
  <si>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</si>
  <si>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</si>
  <si>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План на 2023 год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</si>
  <si>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</si>
  <si>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</si>
  <si>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</si>
  <si>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</si>
  <si>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</si>
  <si>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</si>
  <si>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</si>
  <si>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</si>
  <si>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</si>
  <si>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</si>
  <si>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</si>
  <si>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</si>
  <si>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Информация об исполнении муниципальных программ и подпрограмм 
Тулунского муниципального района на 01.03.2023г.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</si>
</sst>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topLeftCell="A40" zoomScale="145" zoomScaleNormal="100" zoomScaleSheetLayoutView="145" workbookViewId="0">
      <selection activeCell="A5" sqref="A5:E41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20" t="s">
        <v>78</v>
      </c>
      <c r="B1" s="20"/>
      <c r="C1" s="20"/>
      <c r="D1" s="20"/>
      <c r="E1" s="20"/>
    </row>
    <row r="2" spans="1:6" hidden="1" x14ac:dyDescent="0.2">
      <c r="A2" s="21"/>
      <c r="B2" s="21"/>
      <c r="C2" s="21"/>
      <c r="D2" s="21"/>
      <c r="E2" s="21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3" t="s">
        <v>0</v>
      </c>
      <c r="C4" s="3" t="s">
        <v>65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6" t="s">
        <v>41</v>
      </c>
      <c r="C5" s="5">
        <f>+C7+C8+C9+C6</f>
        <v>116708667.90000001</v>
      </c>
      <c r="D5" s="5">
        <f>+D7+D8+D9+D6</f>
        <v>12042613.560000001</v>
      </c>
      <c r="E5" s="8">
        <f>D5/C5</f>
        <v>0.1031852541605438</v>
      </c>
    </row>
    <row r="6" spans="1:6" ht="38.25" hidden="1" x14ac:dyDescent="0.2">
      <c r="A6" s="9" t="s">
        <v>2</v>
      </c>
      <c r="B6" s="17" t="s">
        <v>62</v>
      </c>
      <c r="C6" s="19">
        <v>0</v>
      </c>
      <c r="D6" s="19">
        <v>0</v>
      </c>
      <c r="E6" s="10" t="e">
        <f t="shared" ref="E6:E38" si="0">D6/C6</f>
        <v>#DIV/0!</v>
      </c>
    </row>
    <row r="7" spans="1:6" ht="38.25" outlineLevel="1" x14ac:dyDescent="0.2">
      <c r="A7" s="9" t="s">
        <v>3</v>
      </c>
      <c r="B7" s="17" t="s">
        <v>42</v>
      </c>
      <c r="C7" s="19">
        <v>1160000</v>
      </c>
      <c r="D7" s="19">
        <v>0</v>
      </c>
      <c r="E7" s="10">
        <f t="shared" si="0"/>
        <v>0</v>
      </c>
    </row>
    <row r="8" spans="1:6" ht="25.5" outlineLevel="1" x14ac:dyDescent="0.2">
      <c r="A8" s="9" t="s">
        <v>63</v>
      </c>
      <c r="B8" s="17" t="s">
        <v>43</v>
      </c>
      <c r="C8" s="19">
        <v>70000</v>
      </c>
      <c r="D8" s="19">
        <v>0</v>
      </c>
      <c r="E8" s="10">
        <f t="shared" si="0"/>
        <v>0</v>
      </c>
    </row>
    <row r="9" spans="1:6" ht="38.25" outlineLevel="1" x14ac:dyDescent="0.2">
      <c r="A9" s="9" t="s">
        <v>64</v>
      </c>
      <c r="B9" s="17" t="s">
        <v>44</v>
      </c>
      <c r="C9" s="19">
        <v>115478667.90000001</v>
      </c>
      <c r="D9" s="19">
        <v>12042613.560000001</v>
      </c>
      <c r="E9" s="10">
        <f t="shared" si="0"/>
        <v>0.10428431310299173</v>
      </c>
    </row>
    <row r="10" spans="1:6" ht="25.5" x14ac:dyDescent="0.2">
      <c r="A10" s="7" t="s">
        <v>4</v>
      </c>
      <c r="B10" s="16" t="s">
        <v>35</v>
      </c>
      <c r="C10" s="5">
        <f>+C11+C12</f>
        <v>269847904.39999998</v>
      </c>
      <c r="D10" s="5">
        <f>+D11+D12</f>
        <v>41278220.670000002</v>
      </c>
      <c r="E10" s="8">
        <f>D10/C10</f>
        <v>0.15296846852222584</v>
      </c>
    </row>
    <row r="11" spans="1:6" ht="38.25" outlineLevel="1" x14ac:dyDescent="0.2">
      <c r="A11" s="9" t="s">
        <v>5</v>
      </c>
      <c r="B11" s="17" t="s">
        <v>66</v>
      </c>
      <c r="C11" s="19">
        <v>268518804.39999998</v>
      </c>
      <c r="D11" s="19">
        <v>41278220.670000002</v>
      </c>
      <c r="E11" s="10">
        <f t="shared" si="0"/>
        <v>0.15372562365691811</v>
      </c>
    </row>
    <row r="12" spans="1:6" ht="38.25" outlineLevel="1" x14ac:dyDescent="0.2">
      <c r="A12" s="9" t="s">
        <v>6</v>
      </c>
      <c r="B12" s="17" t="s">
        <v>67</v>
      </c>
      <c r="C12" s="19">
        <v>1329100</v>
      </c>
      <c r="D12" s="19">
        <v>0</v>
      </c>
      <c r="E12" s="10">
        <f t="shared" si="0"/>
        <v>0</v>
      </c>
    </row>
    <row r="13" spans="1:6" ht="38.25" x14ac:dyDescent="0.2">
      <c r="A13" s="7" t="s">
        <v>7</v>
      </c>
      <c r="B13" s="16" t="s">
        <v>36</v>
      </c>
      <c r="C13" s="5">
        <f>+C14+C15+C16+C17+C18+C19</f>
        <v>7523204.4299999997</v>
      </c>
      <c r="D13" s="5">
        <f>+D14+D15+D16+D17+D18+D19</f>
        <v>661346.66</v>
      </c>
      <c r="E13" s="8">
        <f t="shared" si="0"/>
        <v>8.7907575309634389E-2</v>
      </c>
    </row>
    <row r="14" spans="1:6" ht="51" outlineLevel="1" x14ac:dyDescent="0.2">
      <c r="A14" s="9" t="s">
        <v>8</v>
      </c>
      <c r="B14" s="17" t="s">
        <v>68</v>
      </c>
      <c r="C14" s="19">
        <v>20000</v>
      </c>
      <c r="D14" s="19">
        <v>0</v>
      </c>
      <c r="E14" s="10">
        <f t="shared" si="0"/>
        <v>0</v>
      </c>
    </row>
    <row r="15" spans="1:6" ht="51" outlineLevel="1" x14ac:dyDescent="0.2">
      <c r="A15" s="9" t="s">
        <v>9</v>
      </c>
      <c r="B15" s="17" t="s">
        <v>69</v>
      </c>
      <c r="C15" s="19">
        <v>6636904.4299999997</v>
      </c>
      <c r="D15" s="19">
        <v>661346.66</v>
      </c>
      <c r="E15" s="10">
        <f t="shared" si="0"/>
        <v>9.9646855996689418E-2</v>
      </c>
    </row>
    <row r="16" spans="1:6" ht="38.25" outlineLevel="1" x14ac:dyDescent="0.2">
      <c r="A16" s="9" t="s">
        <v>10</v>
      </c>
      <c r="B16" s="17" t="s">
        <v>70</v>
      </c>
      <c r="C16" s="19">
        <v>100000</v>
      </c>
      <c r="D16" s="19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17" t="s">
        <v>71</v>
      </c>
      <c r="C17" s="19">
        <v>70000</v>
      </c>
      <c r="D17" s="19">
        <v>0</v>
      </c>
      <c r="E17" s="10">
        <f t="shared" si="0"/>
        <v>0</v>
      </c>
    </row>
    <row r="18" spans="1:5" ht="51" outlineLevel="1" x14ac:dyDescent="0.2">
      <c r="A18" s="9" t="s">
        <v>12</v>
      </c>
      <c r="B18" s="17" t="s">
        <v>72</v>
      </c>
      <c r="C18" s="19">
        <v>665100</v>
      </c>
      <c r="D18" s="19">
        <v>0</v>
      </c>
      <c r="E18" s="10">
        <f t="shared" si="0"/>
        <v>0</v>
      </c>
    </row>
    <row r="19" spans="1:5" ht="38.25" outlineLevel="1" x14ac:dyDescent="0.2">
      <c r="A19" s="9" t="s">
        <v>38</v>
      </c>
      <c r="B19" s="17" t="s">
        <v>73</v>
      </c>
      <c r="C19" s="19">
        <v>31200</v>
      </c>
      <c r="D19" s="19">
        <v>0</v>
      </c>
      <c r="E19" s="10">
        <f>D19/C19</f>
        <v>0</v>
      </c>
    </row>
    <row r="20" spans="1:5" ht="38.25" x14ac:dyDescent="0.2">
      <c r="A20" s="7" t="s">
        <v>13</v>
      </c>
      <c r="B20" s="16" t="s">
        <v>45</v>
      </c>
      <c r="C20" s="5">
        <f>+C21+C22+C23</f>
        <v>18382597.060000002</v>
      </c>
      <c r="D20" s="5">
        <f>+D21+D22+D23</f>
        <v>95158.8</v>
      </c>
      <c r="E20" s="8">
        <f t="shared" si="0"/>
        <v>5.1765699748194333E-3</v>
      </c>
    </row>
    <row r="21" spans="1:5" ht="51" outlineLevel="1" x14ac:dyDescent="0.2">
      <c r="A21" s="9" t="s">
        <v>14</v>
      </c>
      <c r="B21" s="17" t="s">
        <v>46</v>
      </c>
      <c r="C21" s="19">
        <v>5652510.3899999997</v>
      </c>
      <c r="D21" s="19">
        <v>95158.8</v>
      </c>
      <c r="E21" s="10">
        <f t="shared" si="0"/>
        <v>1.683478550846149E-2</v>
      </c>
    </row>
    <row r="22" spans="1:5" ht="38.25" outlineLevel="1" x14ac:dyDescent="0.2">
      <c r="A22" s="9" t="s">
        <v>15</v>
      </c>
      <c r="B22" s="17" t="s">
        <v>47</v>
      </c>
      <c r="C22" s="19">
        <v>9295100</v>
      </c>
      <c r="D22" s="19">
        <v>0</v>
      </c>
      <c r="E22" s="10">
        <f t="shared" si="0"/>
        <v>0</v>
      </c>
    </row>
    <row r="23" spans="1:5" ht="38.25" outlineLevel="1" x14ac:dyDescent="0.2">
      <c r="A23" s="9" t="s">
        <v>34</v>
      </c>
      <c r="B23" s="17" t="s">
        <v>48</v>
      </c>
      <c r="C23" s="19">
        <v>3434986.67</v>
      </c>
      <c r="D23" s="19">
        <v>0</v>
      </c>
      <c r="E23" s="10">
        <f t="shared" si="0"/>
        <v>0</v>
      </c>
    </row>
    <row r="24" spans="1:5" ht="25.5" x14ac:dyDescent="0.2">
      <c r="A24" s="7" t="s">
        <v>16</v>
      </c>
      <c r="B24" s="16" t="s">
        <v>49</v>
      </c>
      <c r="C24" s="5">
        <f>+C25+C26+C27+C28+C29+C30</f>
        <v>118037709</v>
      </c>
      <c r="D24" s="5">
        <f>+D25+D26+D27+D28+D29+D30</f>
        <v>10980862.58</v>
      </c>
      <c r="E24" s="8">
        <f t="shared" si="0"/>
        <v>9.3028428567687643E-2</v>
      </c>
    </row>
    <row r="25" spans="1:5" ht="38.25" outlineLevel="1" x14ac:dyDescent="0.2">
      <c r="A25" s="9" t="s">
        <v>17</v>
      </c>
      <c r="B25" s="17" t="s">
        <v>50</v>
      </c>
      <c r="C25" s="19">
        <v>25691026.109999999</v>
      </c>
      <c r="D25" s="19">
        <v>2142569.16</v>
      </c>
      <c r="E25" s="10">
        <f t="shared" si="0"/>
        <v>8.3397570452276498E-2</v>
      </c>
    </row>
    <row r="26" spans="1:5" ht="38.25" outlineLevel="1" x14ac:dyDescent="0.2">
      <c r="A26" s="9" t="s">
        <v>18</v>
      </c>
      <c r="B26" s="17" t="s">
        <v>51</v>
      </c>
      <c r="C26" s="19">
        <v>7022479.8399999999</v>
      </c>
      <c r="D26" s="19">
        <v>559500.31999999995</v>
      </c>
      <c r="E26" s="10">
        <f t="shared" si="0"/>
        <v>7.9672755600249612E-2</v>
      </c>
    </row>
    <row r="27" spans="1:5" ht="38.25" outlineLevel="1" x14ac:dyDescent="0.2">
      <c r="A27" s="9" t="s">
        <v>19</v>
      </c>
      <c r="B27" s="17" t="s">
        <v>52</v>
      </c>
      <c r="C27" s="19">
        <v>8127911.1200000001</v>
      </c>
      <c r="D27" s="19">
        <v>605025.81000000006</v>
      </c>
      <c r="E27" s="10">
        <f t="shared" si="0"/>
        <v>7.4438044543971349E-2</v>
      </c>
    </row>
    <row r="28" spans="1:5" ht="38.25" outlineLevel="1" x14ac:dyDescent="0.2">
      <c r="A28" s="9" t="s">
        <v>32</v>
      </c>
      <c r="B28" s="17" t="s">
        <v>53</v>
      </c>
      <c r="C28" s="19">
        <v>9045538.1999999993</v>
      </c>
      <c r="D28" s="19">
        <v>803682.39</v>
      </c>
      <c r="E28" s="10">
        <f t="shared" si="0"/>
        <v>8.8848487754990643E-2</v>
      </c>
    </row>
    <row r="29" spans="1:5" ht="51" outlineLevel="1" x14ac:dyDescent="0.2">
      <c r="A29" s="9" t="s">
        <v>33</v>
      </c>
      <c r="B29" s="17" t="s">
        <v>54</v>
      </c>
      <c r="C29" s="19">
        <v>55855000</v>
      </c>
      <c r="D29" s="19">
        <v>5601007.5499999998</v>
      </c>
      <c r="E29" s="10">
        <f t="shared" si="0"/>
        <v>0.10027763942350729</v>
      </c>
    </row>
    <row r="30" spans="1:5" ht="38.25" outlineLevel="1" x14ac:dyDescent="0.2">
      <c r="A30" s="9" t="s">
        <v>56</v>
      </c>
      <c r="B30" s="17" t="s">
        <v>55</v>
      </c>
      <c r="C30" s="19">
        <v>12295753.73</v>
      </c>
      <c r="D30" s="19">
        <v>1269077.3500000001</v>
      </c>
      <c r="E30" s="10">
        <f t="shared" si="0"/>
        <v>0.10321265193394534</v>
      </c>
    </row>
    <row r="31" spans="1:5" ht="51" x14ac:dyDescent="0.2">
      <c r="A31" s="7" t="s">
        <v>20</v>
      </c>
      <c r="B31" s="16" t="s">
        <v>57</v>
      </c>
      <c r="C31" s="5">
        <f>+C32+C33+C34+C35</f>
        <v>10908079</v>
      </c>
      <c r="D31" s="5">
        <f>+D32+D33+D34+D35</f>
        <v>876722.12</v>
      </c>
      <c r="E31" s="8">
        <f t="shared" si="0"/>
        <v>8.0373649659119625E-2</v>
      </c>
    </row>
    <row r="32" spans="1:5" ht="25.5" outlineLevel="1" x14ac:dyDescent="0.2">
      <c r="A32" s="9" t="s">
        <v>21</v>
      </c>
      <c r="B32" s="17" t="s">
        <v>58</v>
      </c>
      <c r="C32" s="19">
        <v>492800</v>
      </c>
      <c r="D32" s="19">
        <v>135700</v>
      </c>
      <c r="E32" s="10">
        <f t="shared" si="0"/>
        <v>0.27536525974025972</v>
      </c>
    </row>
    <row r="33" spans="1:5" ht="25.5" outlineLevel="1" x14ac:dyDescent="0.2">
      <c r="A33" s="9" t="s">
        <v>22</v>
      </c>
      <c r="B33" s="17" t="s">
        <v>59</v>
      </c>
      <c r="C33" s="19">
        <v>220000</v>
      </c>
      <c r="D33" s="19">
        <v>0</v>
      </c>
      <c r="E33" s="10">
        <f t="shared" si="0"/>
        <v>0</v>
      </c>
    </row>
    <row r="34" spans="1:5" ht="51" outlineLevel="1" x14ac:dyDescent="0.2">
      <c r="A34" s="9" t="s">
        <v>23</v>
      </c>
      <c r="B34" s="17" t="s">
        <v>60</v>
      </c>
      <c r="C34" s="19">
        <v>40000</v>
      </c>
      <c r="D34" s="19">
        <v>0</v>
      </c>
      <c r="E34" s="10">
        <f>D34/C34</f>
        <v>0</v>
      </c>
    </row>
    <row r="35" spans="1:5" ht="38.25" outlineLevel="1" x14ac:dyDescent="0.2">
      <c r="A35" s="9" t="s">
        <v>24</v>
      </c>
      <c r="B35" s="17" t="s">
        <v>61</v>
      </c>
      <c r="C35" s="19">
        <v>10155279</v>
      </c>
      <c r="D35" s="19">
        <v>741022.12</v>
      </c>
      <c r="E35" s="10">
        <f t="shared" si="0"/>
        <v>7.296915426941987E-2</v>
      </c>
    </row>
    <row r="36" spans="1:5" ht="47.25" customHeight="1" x14ac:dyDescent="0.2">
      <c r="A36" s="7" t="s">
        <v>25</v>
      </c>
      <c r="B36" s="16" t="s">
        <v>37</v>
      </c>
      <c r="C36" s="5">
        <f>+C37+C38+C39+C40</f>
        <v>1152647617.72</v>
      </c>
      <c r="D36" s="5">
        <f>+D37+D38+D39+D40</f>
        <v>139946733.54000002</v>
      </c>
      <c r="E36" s="8">
        <f t="shared" si="0"/>
        <v>0.12141328484834099</v>
      </c>
    </row>
    <row r="37" spans="1:5" ht="51" outlineLevel="1" x14ac:dyDescent="0.2">
      <c r="A37" s="9" t="s">
        <v>26</v>
      </c>
      <c r="B37" s="17" t="s">
        <v>74</v>
      </c>
      <c r="C37" s="19">
        <v>1095959433.8399999</v>
      </c>
      <c r="D37" s="19">
        <v>134321208.52000001</v>
      </c>
      <c r="E37" s="10">
        <f>D37/C37</f>
        <v>0.12256038350741519</v>
      </c>
    </row>
    <row r="38" spans="1:5" ht="38.25" outlineLevel="1" x14ac:dyDescent="0.2">
      <c r="A38" s="9" t="s">
        <v>27</v>
      </c>
      <c r="B38" s="17" t="s">
        <v>75</v>
      </c>
      <c r="C38" s="19">
        <v>56050483.880000003</v>
      </c>
      <c r="D38" s="19">
        <v>5625525.0199999996</v>
      </c>
      <c r="E38" s="10">
        <f t="shared" si="0"/>
        <v>0.10036532480332977</v>
      </c>
    </row>
    <row r="39" spans="1:5" s="12" customFormat="1" ht="38.25" outlineLevel="1" x14ac:dyDescent="0.2">
      <c r="A39" s="9" t="s">
        <v>28</v>
      </c>
      <c r="B39" s="17" t="s">
        <v>76</v>
      </c>
      <c r="C39" s="19">
        <v>587700</v>
      </c>
      <c r="D39" s="19">
        <v>0</v>
      </c>
      <c r="E39" s="10">
        <f>D39/C39</f>
        <v>0</v>
      </c>
    </row>
    <row r="40" spans="1:5" ht="49.5" customHeight="1" outlineLevel="1" x14ac:dyDescent="0.2">
      <c r="A40" s="9" t="s">
        <v>39</v>
      </c>
      <c r="B40" s="17" t="s">
        <v>77</v>
      </c>
      <c r="C40" s="19">
        <v>50000</v>
      </c>
      <c r="D40" s="19">
        <v>0</v>
      </c>
      <c r="E40" s="10">
        <f>D40/C40</f>
        <v>0</v>
      </c>
    </row>
    <row r="41" spans="1:5" ht="15.75" customHeight="1" x14ac:dyDescent="0.2">
      <c r="A41" s="13"/>
      <c r="B41" s="18" t="s">
        <v>40</v>
      </c>
      <c r="C41" s="4">
        <f>+C36+C24+C31+C20+C13+C10+C5</f>
        <v>1694055779.5100002</v>
      </c>
      <c r="D41" s="4">
        <f>+D36+D24+D31+D20+D13+D10+D5</f>
        <v>205881657.93000007</v>
      </c>
      <c r="E41" s="8">
        <f>D41/C41</f>
        <v>0.12153180575290774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6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Елена Распопина</cp:lastModifiedBy>
  <cp:lastPrinted>2023-03-06T05:55:21Z</cp:lastPrinted>
  <dcterms:created xsi:type="dcterms:W3CDTF">2017-06-23T04:54:16Z</dcterms:created>
  <dcterms:modified xsi:type="dcterms:W3CDTF">2023-03-06T05:55:47Z</dcterms:modified>
</cp:coreProperties>
</file>